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465" windowHeight="7980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9"/>
  <c r="F14"/>
  <c r="F13"/>
  <c r="F15"/>
  <c r="M10" l="1"/>
  <c r="M11"/>
  <c r="M12"/>
  <c r="M13"/>
  <c r="M9"/>
  <c r="O10"/>
  <c r="P10" s="1"/>
  <c r="O11"/>
  <c r="P11" s="1"/>
  <c r="O12"/>
  <c r="P12" s="1"/>
  <c r="O13"/>
  <c r="P13" s="1"/>
  <c r="O9"/>
  <c r="L10"/>
  <c r="L11"/>
  <c r="L12"/>
  <c r="L13"/>
  <c r="G9"/>
  <c r="G10"/>
  <c r="G11"/>
  <c r="G12"/>
  <c r="G13"/>
  <c r="G15" l="1"/>
  <c r="O15" l="1"/>
  <c r="P15" s="1"/>
  <c r="M15"/>
  <c r="L15"/>
  <c r="I15"/>
  <c r="O14"/>
  <c r="P14" s="1"/>
  <c r="M14"/>
  <c r="L14"/>
  <c r="I14"/>
  <c r="G14"/>
  <c r="I9" l="1"/>
  <c r="P9"/>
  <c r="L9"/>
  <c r="P16" l="1"/>
  <c r="G16"/>
</calcChain>
</file>

<file path=xl/sharedStrings.xml><?xml version="1.0" encoding="utf-8"?>
<sst xmlns="http://schemas.openxmlformats.org/spreadsheetml/2006/main" count="42" uniqueCount="25">
  <si>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</si>
  <si>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</si>
  <si>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</si>
  <si>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</si>
  <si>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</si>
  <si>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</si>
  <si>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</si>
  <si>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</si>
  <si>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</si>
  <si>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</si>
  <si>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</si>
  <si>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</si>
  <si>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</si>
  <si>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</si>
  <si>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</si>
  <si>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</si>
  <si>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</si>
  <si>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</si>
  <si>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Почтовое отправление простое при общем объеме от 1 до 99 шт. в месяц</t>
  </si>
  <si>
    <t>Почтовое отправление заказное при общем объеме от 1 до 99 шт. в месяц</t>
  </si>
  <si>
    <t>Почтовое отправление заказное с уведомлением при общем объеме от 1 до 99 шт. в месяц</t>
  </si>
  <si>
    <t>Почтовое отправление простое при общем объеме от 100 шт. в месяц</t>
  </si>
  <si>
    <t>Почтовое отправление заказное от 100 шт. в месяц</t>
  </si>
  <si>
    <t>Почтовое отправление заказное с уведомлением от 100 шт. в месяц</t>
  </si>
  <si>
    <t>условная единица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</si>
</sst>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3" fontId="2" fillId="0" borderId="8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"/>
  <sheetViews>
    <sheetView tabSelected="1" topLeftCell="A7" zoomScaleNormal="100" workbookViewId="0">
      <selection activeCell="C15" sqref="C15"/>
    </sheetView>
  </sheetViews>
  <sheetFormatPr defaultRowHeight="15"/>
  <cols>
    <col min="1" max="1" width="1.7109375" customWidth="1"/>
    <col min="2" max="2" width="5.7109375" customWidth="1"/>
    <col min="3" max="3" width="25.7109375" customWidth="1"/>
    <col min="4" max="4" width="14.85546875" customWidth="1"/>
    <col min="5" max="5" width="12.7109375" customWidth="1"/>
    <col min="6" max="6" width="12" customWidth="1"/>
    <col min="7" max="7" width="15.7109375" customWidth="1"/>
    <col min="8" max="8" width="3.7109375" customWidth="1"/>
    <col min="9" max="9" width="5.7109375" customWidth="1"/>
    <col min="10" max="10" width="33.7109375" customWidth="1"/>
    <col min="11" max="11" width="17.28515625" customWidth="1"/>
    <col min="12" max="12" width="12.7109375" customWidth="1"/>
    <col min="13" max="13" width="26.28515625" customWidth="1"/>
    <col min="14" max="14" width="20.85546875" customWidth="1"/>
    <col min="15" max="15" width="7.7109375" customWidth="1"/>
    <col min="16" max="16" width="15.7109375" customWidth="1"/>
  </cols>
  <sheetData>
    <row r="1" spans="1:26" ht="18.75">
      <c r="B1" s="36" t="s">
        <v>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>
      <c r="B3" s="30" t="s">
        <v>11</v>
      </c>
      <c r="C3" s="31"/>
      <c r="D3" s="31"/>
      <c r="E3" s="37"/>
      <c r="F3" s="25">
        <v>1425987</v>
      </c>
      <c r="G3" s="12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39" t="s">
        <v>12</v>
      </c>
      <c r="C7" s="37"/>
      <c r="D7" s="40"/>
      <c r="E7" s="40"/>
      <c r="F7" s="41"/>
      <c r="G7" s="42"/>
      <c r="H7" s="5"/>
      <c r="I7" s="30" t="s">
        <v>4</v>
      </c>
      <c r="J7" s="31"/>
      <c r="K7" s="31"/>
      <c r="L7" s="31"/>
      <c r="M7" s="31"/>
      <c r="N7" s="31"/>
      <c r="O7" s="31"/>
      <c r="P7" s="3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>
      <c r="B8" s="7" t="s">
        <v>5</v>
      </c>
      <c r="C8" s="8" t="s">
        <v>0</v>
      </c>
      <c r="D8" s="8" t="s">
        <v>8</v>
      </c>
      <c r="E8" s="9" t="s">
        <v>9</v>
      </c>
      <c r="F8" s="9" t="s">
        <v>6</v>
      </c>
      <c r="G8" s="10" t="s">
        <v>10</v>
      </c>
      <c r="H8" s="1"/>
      <c r="I8" s="7" t="s">
        <v>5</v>
      </c>
      <c r="J8" s="8" t="s">
        <v>1</v>
      </c>
      <c r="K8" s="9" t="s">
        <v>17</v>
      </c>
      <c r="L8" s="8" t="s">
        <v>8</v>
      </c>
      <c r="M8" s="9" t="s">
        <v>9</v>
      </c>
      <c r="N8" s="9" t="s">
        <v>13</v>
      </c>
      <c r="O8" s="9" t="s">
        <v>6</v>
      </c>
      <c r="P8" s="10" t="s">
        <v>14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>
      <c r="A9" s="6"/>
      <c r="B9" s="13">
        <v>1</v>
      </c>
      <c r="C9" s="24" t="s">
        <v>18</v>
      </c>
      <c r="D9" s="14" t="s">
        <v>24</v>
      </c>
      <c r="E9" s="22">
        <f>25.96-0.02</f>
        <v>25.94</v>
      </c>
      <c r="F9" s="28">
        <v>1</v>
      </c>
      <c r="G9" s="15">
        <f t="shared" ref="G9:G13" si="0">E9*F9</f>
        <v>25.94</v>
      </c>
      <c r="H9" s="1"/>
      <c r="I9" s="16">
        <f>B9</f>
        <v>1</v>
      </c>
      <c r="J9" s="17" t="s">
        <v>18</v>
      </c>
      <c r="K9" s="18"/>
      <c r="L9" s="19" t="str">
        <f>D9</f>
        <v>условная единица</v>
      </c>
      <c r="M9" s="20">
        <f>E9</f>
        <v>25.94</v>
      </c>
      <c r="N9" s="14"/>
      <c r="O9" s="19">
        <f>F9</f>
        <v>1</v>
      </c>
      <c r="P9" s="21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8.25">
      <c r="A10" s="6"/>
      <c r="B10" s="13">
        <v>2</v>
      </c>
      <c r="C10" s="24" t="s">
        <v>19</v>
      </c>
      <c r="D10" s="14" t="s">
        <v>24</v>
      </c>
      <c r="E10" s="22">
        <v>54.28</v>
      </c>
      <c r="F10" s="28">
        <v>3</v>
      </c>
      <c r="G10" s="15">
        <f t="shared" si="0"/>
        <v>162.84</v>
      </c>
      <c r="H10" s="1"/>
      <c r="I10" s="16">
        <v>2</v>
      </c>
      <c r="J10" s="17" t="s">
        <v>19</v>
      </c>
      <c r="K10" s="18"/>
      <c r="L10" s="19" t="str">
        <f t="shared" ref="L10:L13" si="1">D10</f>
        <v>условная единица</v>
      </c>
      <c r="M10" s="20">
        <f t="shared" ref="M10:M13" si="2">E10</f>
        <v>54.28</v>
      </c>
      <c r="N10" s="14"/>
      <c r="O10" s="19">
        <f t="shared" ref="O10:O13" si="3">F10</f>
        <v>3</v>
      </c>
      <c r="P10" s="21">
        <f t="shared" ref="P10:P13" si="4">N10*O10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>
      <c r="A11" s="6"/>
      <c r="B11" s="13">
        <v>3</v>
      </c>
      <c r="C11" s="24" t="s">
        <v>20</v>
      </c>
      <c r="D11" s="14" t="s">
        <v>24</v>
      </c>
      <c r="E11" s="22">
        <f>80.24-0.02</f>
        <v>80.22</v>
      </c>
      <c r="F11" s="28">
        <v>1</v>
      </c>
      <c r="G11" s="15">
        <f t="shared" si="0"/>
        <v>80.22</v>
      </c>
      <c r="H11" s="1"/>
      <c r="I11" s="16">
        <v>3</v>
      </c>
      <c r="J11" s="17" t="s">
        <v>20</v>
      </c>
      <c r="K11" s="18"/>
      <c r="L11" s="19" t="str">
        <f t="shared" si="1"/>
        <v>условная единица</v>
      </c>
      <c r="M11" s="20">
        <f t="shared" si="2"/>
        <v>80.22</v>
      </c>
      <c r="N11" s="14"/>
      <c r="O11" s="19">
        <f t="shared" si="3"/>
        <v>1</v>
      </c>
      <c r="P11" s="21">
        <f t="shared" si="4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hidden="1">
      <c r="A12" s="6"/>
      <c r="B12" s="13"/>
      <c r="C12" s="24"/>
      <c r="D12" s="14" t="s">
        <v>24</v>
      </c>
      <c r="E12" s="22"/>
      <c r="F12" s="28"/>
      <c r="G12" s="15">
        <f t="shared" si="0"/>
        <v>0</v>
      </c>
      <c r="H12" s="1"/>
      <c r="I12" s="16"/>
      <c r="J12" s="17"/>
      <c r="K12" s="18"/>
      <c r="L12" s="19" t="str">
        <f t="shared" si="1"/>
        <v>условная единица</v>
      </c>
      <c r="M12" s="20">
        <f t="shared" si="2"/>
        <v>0</v>
      </c>
      <c r="N12" s="14"/>
      <c r="O12" s="19">
        <f t="shared" si="3"/>
        <v>0</v>
      </c>
      <c r="P12" s="21">
        <f t="shared" si="4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25">
      <c r="A13" s="6"/>
      <c r="B13" s="13">
        <v>4</v>
      </c>
      <c r="C13" s="24" t="s">
        <v>21</v>
      </c>
      <c r="D13" s="14" t="s">
        <v>24</v>
      </c>
      <c r="E13" s="22">
        <v>16</v>
      </c>
      <c r="F13" s="28">
        <f>14194+1+35-2</f>
        <v>14228</v>
      </c>
      <c r="G13" s="15">
        <f t="shared" si="0"/>
        <v>227648</v>
      </c>
      <c r="H13" s="1"/>
      <c r="I13" s="16">
        <v>4</v>
      </c>
      <c r="J13" s="17" t="s">
        <v>21</v>
      </c>
      <c r="K13" s="18"/>
      <c r="L13" s="19" t="str">
        <f t="shared" si="1"/>
        <v>условная единица</v>
      </c>
      <c r="M13" s="20">
        <f t="shared" si="2"/>
        <v>16</v>
      </c>
      <c r="N13" s="14"/>
      <c r="O13" s="19">
        <f t="shared" si="3"/>
        <v>14228</v>
      </c>
      <c r="P13" s="21">
        <f t="shared" si="4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>
      <c r="A14" s="6"/>
      <c r="B14" s="13">
        <v>5</v>
      </c>
      <c r="C14" s="24" t="s">
        <v>22</v>
      </c>
      <c r="D14" s="14" t="s">
        <v>24</v>
      </c>
      <c r="E14" s="23">
        <v>40</v>
      </c>
      <c r="F14" s="28">
        <f>8135+1+1+1</f>
        <v>8138</v>
      </c>
      <c r="G14" s="15">
        <f t="shared" ref="G14:G15" si="5">E14*F14</f>
        <v>325520</v>
      </c>
      <c r="H14" s="1"/>
      <c r="I14" s="16">
        <f t="shared" ref="I14:I15" si="6">B14</f>
        <v>5</v>
      </c>
      <c r="J14" s="17" t="s">
        <v>22</v>
      </c>
      <c r="K14" s="18"/>
      <c r="L14" s="19" t="str">
        <f t="shared" ref="L14:L15" si="7">D14</f>
        <v>условная единица</v>
      </c>
      <c r="M14" s="20">
        <f t="shared" ref="M14:M15" si="8">E14</f>
        <v>40</v>
      </c>
      <c r="N14" s="14"/>
      <c r="O14" s="19">
        <f t="shared" ref="O14:O15" si="9">F14</f>
        <v>8138</v>
      </c>
      <c r="P14" s="21">
        <f t="shared" ref="P14:P15" si="10">N14*O14</f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" thickBot="1">
      <c r="A15" s="6"/>
      <c r="B15" s="13">
        <v>6</v>
      </c>
      <c r="C15" s="24" t="s">
        <v>23</v>
      </c>
      <c r="D15" s="14" t="s">
        <v>24</v>
      </c>
      <c r="E15" s="23">
        <v>50</v>
      </c>
      <c r="F15" s="28">
        <f>17452-1</f>
        <v>17451</v>
      </c>
      <c r="G15" s="15">
        <f t="shared" si="5"/>
        <v>872550</v>
      </c>
      <c r="H15" s="1"/>
      <c r="I15" s="16">
        <f t="shared" si="6"/>
        <v>6</v>
      </c>
      <c r="J15" s="17" t="s">
        <v>23</v>
      </c>
      <c r="K15" s="18"/>
      <c r="L15" s="19" t="str">
        <f t="shared" si="7"/>
        <v>условная единица</v>
      </c>
      <c r="M15" s="20">
        <f t="shared" si="8"/>
        <v>50</v>
      </c>
      <c r="N15" s="14"/>
      <c r="O15" s="19">
        <f t="shared" si="9"/>
        <v>17451</v>
      </c>
      <c r="P15" s="21">
        <f t="shared" si="1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thickBot="1">
      <c r="A16" s="6"/>
      <c r="B16" s="33" t="s">
        <v>7</v>
      </c>
      <c r="C16" s="34"/>
      <c r="D16" s="34"/>
      <c r="E16" s="34"/>
      <c r="F16" s="35"/>
      <c r="G16" s="11">
        <f>SUM(G9:G15)</f>
        <v>1425987</v>
      </c>
      <c r="H16" s="1"/>
      <c r="I16" s="33" t="s">
        <v>7</v>
      </c>
      <c r="J16" s="34"/>
      <c r="K16" s="34"/>
      <c r="L16" s="34"/>
      <c r="M16" s="34"/>
      <c r="N16" s="34"/>
      <c r="O16" s="35"/>
      <c r="P16" s="11">
        <f>SUM(P9:P15)</f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33.75" hidden="1" customHeight="1">
      <c r="B17" s="29" t="s">
        <v>15</v>
      </c>
      <c r="C17" s="29"/>
      <c r="D17" s="29"/>
      <c r="E17" s="29"/>
      <c r="F17" s="29"/>
      <c r="G17" s="29"/>
      <c r="H17" s="1"/>
      <c r="I17" s="1"/>
      <c r="J17" s="1"/>
      <c r="K17" s="1"/>
      <c r="L17" s="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51.5" hidden="1" customHeight="1">
      <c r="B18" s="29" t="s">
        <v>16</v>
      </c>
      <c r="C18" s="29"/>
      <c r="D18" s="29"/>
      <c r="E18" s="29"/>
      <c r="F18" s="29"/>
      <c r="G18" s="2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"/>
    </row>
    <row r="19" spans="2:26">
      <c r="Z19" s="1"/>
    </row>
    <row r="22" spans="2:26">
      <c r="E22" s="27"/>
      <c r="G22" s="26"/>
    </row>
    <row r="24" spans="2:26">
      <c r="E24" s="27"/>
      <c r="F24" s="27"/>
    </row>
  </sheetData>
  <mergeCells count="9">
    <mergeCell ref="B18:G18"/>
    <mergeCell ref="I7:P7"/>
    <mergeCell ref="I16:O16"/>
    <mergeCell ref="B17:G17"/>
    <mergeCell ref="B1:P1"/>
    <mergeCell ref="B3:E3"/>
    <mergeCell ref="B16:F16"/>
    <mergeCell ref="B4:G4"/>
    <mergeCell ref="B7:G7"/>
  </mergeCells>
  <pageMargins left="0.39370078740157483" right="0.39370078740157483" top="0.78740157480314965" bottom="0.59055118110236227" header="0.31496062992125984" footer="0.31496062992125984"/>
  <pageSetup paperSize="9" scale="59" fitToHeight="3" orientation="landscape" r:id="rId1"/>
  <ignoredErrors>
    <ignoredError sqref="L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2019-02-07T11:45:10Z</cp:lastPrinted>
  <dcterms:created xsi:type="dcterms:W3CDTF">2018-05-22T01:14:50Z</dcterms:created>
  <dcterms:modified xsi:type="dcterms:W3CDTF">2019-02-07T11:52:57Z</dcterms:modified>
</cp:coreProperties>
</file>