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/>
  <c r="L11"/>
  <c r="L12"/>
  <c r="L13"/>
  <c r="L14"/>
  <c r="O14" l="1"/>
  <c r="O13"/>
  <c r="O12"/>
  <c r="O11"/>
  <c r="M14"/>
  <c r="M13"/>
  <c r="M12"/>
  <c r="M11"/>
  <c r="J14"/>
  <c r="J13"/>
  <c r="J12"/>
  <c r="J11"/>
  <c r="I11"/>
  <c r="G14"/>
  <c r="G13"/>
  <c r="G11"/>
  <c r="G12"/>
  <c r="G9" l="1"/>
  <c r="J10" l="1"/>
  <c r="J9"/>
  <c r="P15"/>
  <c r="O10"/>
  <c r="P10" s="1"/>
  <c r="M10"/>
  <c r="L10"/>
  <c r="I10"/>
  <c r="G10"/>
  <c r="I9" l="1"/>
  <c r="M9"/>
  <c r="O9"/>
  <c r="L9"/>
  <c r="P16" l="1"/>
  <c r="G16"/>
  <c r="G17" l="1"/>
  <c r="G18" s="1"/>
  <c r="P17"/>
  <c r="P18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<sst xmlns="http://schemas.openxmlformats.org/spreadsheetml/2006/main" count="39" uniqueCount="27">
  <si>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</si>
  <si>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</si>
  <si>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</si>
  <si>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</si>
  <si>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</si>
  <si>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</si>
  <si>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</si>
  <si>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</si>
  <si>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</si>
  <si>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</si>
  <si>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</si>
  <si>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</si>
  <si>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</si>
  <si>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</si>
  <si>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</si>
  <si>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</si>
  <si>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</si>
  <si>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</si>
  <si>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</si>
  <si>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</si>
  <si>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Стол письменный с экраном 1400*900*760</t>
  </si>
  <si>
    <t>Стол приставной 900*350*730</t>
  </si>
  <si>
    <t>Тумба под оргтехнику 950*450*630</t>
  </si>
  <si>
    <t>Стул клиента Silvia</t>
  </si>
  <si>
    <t>Кресло офисное Samba</t>
  </si>
  <si>
    <t>Перегородка 1600*2150</t>
  </si>
  <si>
    <t>условная единица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</si>
</sst>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2" fontId="4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ill="1"/>
    <xf numFmtId="0" fontId="2" fillId="0" borderId="0" xfId="0" applyFont="1" applyFill="1" applyBorder="1" applyAlignment="1">
      <alignment horizontal="center" vertical="top" wrapText="1"/>
    </xf>
    <xf numFmtId="4" fontId="13" fillId="4" borderId="16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 applyProtection="1">
      <alignment horizontal="right" vertical="top" wrapText="1"/>
    </xf>
    <xf numFmtId="4" fontId="9" fillId="4" borderId="22" xfId="0" applyNumberFormat="1" applyFont="1" applyFill="1" applyBorder="1" applyAlignment="1" applyProtection="1">
      <alignment horizontal="right" vertical="top" wrapText="1"/>
    </xf>
    <xf numFmtId="4" fontId="9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tabSelected="1" zoomScaleNormal="100" workbookViewId="0">
      <selection activeCell="C14" sqref="C14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11" customWidth="1"/>
    <col min="5" max="5" width="12.7109375" customWidth="1"/>
    <col min="6" max="6" width="22.5703125" customWidth="1"/>
    <col min="7" max="7" width="15.7109375" customWidth="1"/>
    <col min="8" max="8" width="3.7109375" customWidth="1"/>
    <col min="9" max="9" width="5.7109375" customWidth="1"/>
    <col min="10" max="10" width="30.42578125" customWidth="1"/>
    <col min="11" max="11" width="14.85546875" customWidth="1"/>
    <col min="12" max="12" width="13.5703125" customWidth="1"/>
    <col min="13" max="13" width="25.42578125" customWidth="1"/>
    <col min="14" max="14" width="17.28515625" customWidth="1"/>
    <col min="15" max="15" width="7.7109375" customWidth="1"/>
    <col min="16" max="16" width="15.7109375" customWidth="1"/>
  </cols>
  <sheetData>
    <row r="1" spans="1:26" ht="18.75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6" t="s">
        <v>12</v>
      </c>
      <c r="C3" s="37"/>
      <c r="D3" s="37"/>
      <c r="E3" s="43"/>
      <c r="F3" s="26">
        <v>1474968.07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4" customFormat="1" ht="28.5" customHeight="1">
      <c r="B4" s="47"/>
      <c r="C4" s="47"/>
      <c r="D4" s="47"/>
      <c r="E4" s="47"/>
      <c r="F4" s="47"/>
      <c r="G4" s="4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8" t="s">
        <v>13</v>
      </c>
      <c r="C7" s="43"/>
      <c r="D7" s="49"/>
      <c r="E7" s="49"/>
      <c r="F7" s="50"/>
      <c r="G7" s="51"/>
      <c r="H7" s="5"/>
      <c r="I7" s="36" t="s">
        <v>4</v>
      </c>
      <c r="J7" s="37"/>
      <c r="K7" s="37"/>
      <c r="L7" s="37"/>
      <c r="M7" s="37"/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>
      <c r="A9" s="6"/>
      <c r="B9" s="16">
        <v>1</v>
      </c>
      <c r="C9" s="21" t="s">
        <v>20</v>
      </c>
      <c r="D9" s="17" t="s">
        <v>26</v>
      </c>
      <c r="E9" s="29">
        <v>13000</v>
      </c>
      <c r="F9" s="22">
        <v>25</v>
      </c>
      <c r="G9" s="18">
        <f>E9*F9</f>
        <v>325000</v>
      </c>
      <c r="H9" s="1"/>
      <c r="I9" s="30">
        <f>B9</f>
        <v>1</v>
      </c>
      <c r="J9" s="18" t="str">
        <f>C9</f>
        <v>Стол письменный с экраном 1400*900*760</v>
      </c>
      <c r="K9" s="19"/>
      <c r="L9" s="32" t="str">
        <f>D9</f>
        <v>условная единица</v>
      </c>
      <c r="M9" s="18">
        <f>E9</f>
        <v>13000</v>
      </c>
      <c r="N9" s="17"/>
      <c r="O9" s="32">
        <f>F9</f>
        <v>25</v>
      </c>
      <c r="P9" s="34">
        <f>R11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>
      <c r="A10" s="6"/>
      <c r="B10" s="16">
        <v>2</v>
      </c>
      <c r="C10" s="21" t="s">
        <v>21</v>
      </c>
      <c r="D10" s="17" t="s">
        <v>26</v>
      </c>
      <c r="E10" s="29">
        <v>3780</v>
      </c>
      <c r="F10" s="28">
        <v>25</v>
      </c>
      <c r="G10" s="18">
        <f t="shared" ref="G10" si="0">E10*F10</f>
        <v>94500</v>
      </c>
      <c r="H10" s="1"/>
      <c r="I10" s="30">
        <f t="shared" ref="I10" si="1">B10</f>
        <v>2</v>
      </c>
      <c r="J10" s="18" t="str">
        <f t="shared" ref="J10" si="2">C10</f>
        <v>Стол приставной 900*350*730</v>
      </c>
      <c r="K10" s="19"/>
      <c r="L10" s="32" t="str">
        <f t="shared" ref="L10:L14" si="3">D10</f>
        <v>условная единица</v>
      </c>
      <c r="M10" s="18">
        <f t="shared" ref="M10" si="4">E10</f>
        <v>3780</v>
      </c>
      <c r="N10" s="17"/>
      <c r="O10" s="32">
        <f t="shared" ref="O10" si="5">F10</f>
        <v>25</v>
      </c>
      <c r="P10" s="34">
        <f t="shared" ref="P10:P15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>
      <c r="A11" s="6"/>
      <c r="B11" s="16">
        <v>3</v>
      </c>
      <c r="C11" s="21" t="s">
        <v>22</v>
      </c>
      <c r="D11" s="17" t="s">
        <v>26</v>
      </c>
      <c r="E11" s="29">
        <v>4630.6724999999997</v>
      </c>
      <c r="F11" s="28">
        <v>12</v>
      </c>
      <c r="G11" s="18">
        <f>F11*E11</f>
        <v>55568.069999999992</v>
      </c>
      <c r="H11" s="1"/>
      <c r="I11" s="30">
        <f>B11</f>
        <v>3</v>
      </c>
      <c r="J11" s="18" t="str">
        <f>C11</f>
        <v>Тумба под оргтехнику 950*450*630</v>
      </c>
      <c r="K11" s="19"/>
      <c r="L11" s="32" t="str">
        <f t="shared" si="3"/>
        <v>условная единица</v>
      </c>
      <c r="M11" s="18">
        <f>E11</f>
        <v>4630.6724999999997</v>
      </c>
      <c r="N11" s="17"/>
      <c r="O11" s="32">
        <f>F11</f>
        <v>12</v>
      </c>
      <c r="P11" s="3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5.25" customHeight="1">
      <c r="A12" s="6"/>
      <c r="B12" s="16">
        <v>4</v>
      </c>
      <c r="C12" s="21" t="s">
        <v>23</v>
      </c>
      <c r="D12" s="17" t="s">
        <v>26</v>
      </c>
      <c r="E12" s="29">
        <v>2940</v>
      </c>
      <c r="F12" s="28">
        <v>80</v>
      </c>
      <c r="G12" s="18">
        <f>F12*E12</f>
        <v>235200</v>
      </c>
      <c r="H12" s="1"/>
      <c r="I12" s="30">
        <v>4</v>
      </c>
      <c r="J12" s="18" t="str">
        <f>C12</f>
        <v>Стул клиента Silvia</v>
      </c>
      <c r="K12" s="19"/>
      <c r="L12" s="32" t="str">
        <f t="shared" si="3"/>
        <v>условная единица</v>
      </c>
      <c r="M12" s="18">
        <f>E12</f>
        <v>2940</v>
      </c>
      <c r="N12" s="17"/>
      <c r="O12" s="32">
        <f>F12</f>
        <v>80</v>
      </c>
      <c r="P12" s="3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>
      <c r="A13" s="6"/>
      <c r="B13" s="16">
        <v>5</v>
      </c>
      <c r="C13" s="21" t="s">
        <v>24</v>
      </c>
      <c r="D13" s="17" t="s">
        <v>26</v>
      </c>
      <c r="E13" s="29">
        <v>5880</v>
      </c>
      <c r="F13" s="28">
        <v>25</v>
      </c>
      <c r="G13" s="18">
        <f>F13*E13</f>
        <v>147000</v>
      </c>
      <c r="H13" s="1"/>
      <c r="I13" s="30">
        <v>5</v>
      </c>
      <c r="J13" s="18" t="str">
        <f>C13</f>
        <v>Кресло офисное Samba</v>
      </c>
      <c r="K13" s="19"/>
      <c r="L13" s="32" t="str">
        <f t="shared" si="3"/>
        <v>условная единица</v>
      </c>
      <c r="M13" s="18">
        <f>E13</f>
        <v>5880</v>
      </c>
      <c r="N13" s="17"/>
      <c r="O13" s="32">
        <f>F13</f>
        <v>25</v>
      </c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2.25" customHeight="1">
      <c r="A14" s="6"/>
      <c r="B14" s="16">
        <v>6</v>
      </c>
      <c r="C14" s="21" t="s">
        <v>25</v>
      </c>
      <c r="D14" s="17" t="s">
        <v>26</v>
      </c>
      <c r="E14" s="29">
        <v>21300</v>
      </c>
      <c r="F14" s="28">
        <v>29</v>
      </c>
      <c r="G14" s="18">
        <f>F14*E14</f>
        <v>617700</v>
      </c>
      <c r="H14" s="1"/>
      <c r="I14" s="30">
        <v>6</v>
      </c>
      <c r="J14" s="18" t="str">
        <f>C14</f>
        <v>Перегородка 1600*2150</v>
      </c>
      <c r="K14" s="19"/>
      <c r="L14" s="32" t="str">
        <f t="shared" si="3"/>
        <v>условная единица</v>
      </c>
      <c r="M14" s="18">
        <f>E14</f>
        <v>21300</v>
      </c>
      <c r="N14" s="17"/>
      <c r="O14" s="32">
        <f>F14</f>
        <v>29</v>
      </c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6"/>
      <c r="B15" s="16"/>
      <c r="C15" s="21"/>
      <c r="D15" s="17"/>
      <c r="E15" s="20"/>
      <c r="F15" s="22"/>
      <c r="G15" s="18"/>
      <c r="H15" s="1"/>
      <c r="I15" s="30"/>
      <c r="J15" s="31"/>
      <c r="K15" s="19"/>
      <c r="L15" s="32"/>
      <c r="M15" s="33"/>
      <c r="N15" s="17"/>
      <c r="O15" s="32"/>
      <c r="P15" s="34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thickBot="1">
      <c r="A16" s="6"/>
      <c r="B16" s="39" t="s">
        <v>7</v>
      </c>
      <c r="C16" s="40"/>
      <c r="D16" s="40"/>
      <c r="E16" s="40"/>
      <c r="F16" s="41"/>
      <c r="G16" s="11">
        <f>SUM(G9:G15)</f>
        <v>1474968.07</v>
      </c>
      <c r="H16" s="1"/>
      <c r="I16" s="39" t="s">
        <v>7</v>
      </c>
      <c r="J16" s="40"/>
      <c r="K16" s="40"/>
      <c r="L16" s="40"/>
      <c r="M16" s="40"/>
      <c r="N16" s="40"/>
      <c r="O16" s="41"/>
      <c r="P16" s="11">
        <f>SUM(P9:P15)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6"/>
      <c r="B17" s="55" t="s">
        <v>18</v>
      </c>
      <c r="C17" s="56"/>
      <c r="D17" s="56"/>
      <c r="E17" s="56"/>
      <c r="F17" s="15">
        <v>0.2</v>
      </c>
      <c r="G17" s="12">
        <f>G16*F17</f>
        <v>294993.614</v>
      </c>
      <c r="H17" s="1"/>
      <c r="I17" s="55" t="s">
        <v>18</v>
      </c>
      <c r="J17" s="56"/>
      <c r="K17" s="56"/>
      <c r="L17" s="56"/>
      <c r="M17" s="56"/>
      <c r="N17" s="56"/>
      <c r="O17" s="15">
        <v>0.2</v>
      </c>
      <c r="P17" s="12">
        <f>P16*O17</f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>
      <c r="A18" s="6"/>
      <c r="B18" s="44" t="s">
        <v>8</v>
      </c>
      <c r="C18" s="45"/>
      <c r="D18" s="45"/>
      <c r="E18" s="45"/>
      <c r="F18" s="46"/>
      <c r="G18" s="27">
        <f>G16+G17</f>
        <v>1769961.6840000001</v>
      </c>
      <c r="H18" s="1"/>
      <c r="I18" s="52" t="s">
        <v>8</v>
      </c>
      <c r="J18" s="53"/>
      <c r="K18" s="53"/>
      <c r="L18" s="53"/>
      <c r="M18" s="53"/>
      <c r="N18" s="53"/>
      <c r="O18" s="54"/>
      <c r="P18" s="13">
        <f>P16+P17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hidden="1" customHeight="1">
      <c r="B19" s="35" t="s">
        <v>16</v>
      </c>
      <c r="C19" s="35"/>
      <c r="D19" s="35"/>
      <c r="E19" s="35"/>
      <c r="F19" s="35"/>
      <c r="G19" s="35"/>
      <c r="H19" s="1"/>
      <c r="I19" s="1"/>
      <c r="J19" s="1"/>
      <c r="K19" s="1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1.5" hidden="1" customHeight="1">
      <c r="B20" s="35" t="s">
        <v>17</v>
      </c>
      <c r="C20" s="35"/>
      <c r="D20" s="35"/>
      <c r="E20" s="35"/>
      <c r="F20" s="35"/>
      <c r="G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"/>
    </row>
    <row r="21" spans="1:26">
      <c r="Z21" s="1"/>
    </row>
    <row r="24" spans="1:26">
      <c r="G24" s="23"/>
    </row>
  </sheetData>
  <mergeCells count="13">
    <mergeCell ref="B20:G20"/>
    <mergeCell ref="I7:P7"/>
    <mergeCell ref="I16:O16"/>
    <mergeCell ref="B19:G19"/>
    <mergeCell ref="B1:P1"/>
    <mergeCell ref="B3:E3"/>
    <mergeCell ref="B16:F16"/>
    <mergeCell ref="B18:F18"/>
    <mergeCell ref="B4:G4"/>
    <mergeCell ref="B7:G7"/>
    <mergeCell ref="I18:O18"/>
    <mergeCell ref="B17:E17"/>
    <mergeCell ref="I17:N17"/>
  </mergeCells>
  <pageMargins left="0.39370078740157483" right="0.39370078740157483" top="0.78740157480314965" bottom="0.59055118110236227" header="0.31496062992125984" footer="0.31496062992125984"/>
  <pageSetup paperSize="9" scale="60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2019-02-06T10:37:29Z</cp:lastPrinted>
  <dcterms:created xsi:type="dcterms:W3CDTF">2018-05-22T01:14:50Z</dcterms:created>
  <dcterms:modified xsi:type="dcterms:W3CDTF">2019-02-06T12:25:36Z</dcterms:modified>
</cp:coreProperties>
</file>