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СОЗДАНИЕ СИСТЕМЫ Лот 7 ОСН ПРОД 2020\"/>
    </mc:Choice>
  </mc:AlternateContent>
  <bookViews>
    <workbookView xWindow="0" yWindow="0" windowWidth="28800" windowHeight="123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КП'!$A$1:$Q$21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 l="1"/>
  <c r="N14" i="1"/>
  <c r="N13" i="1"/>
  <c r="N12" i="1"/>
  <c r="N11" i="1"/>
  <c r="M16" i="1"/>
  <c r="M14" i="1"/>
  <c r="M13" i="1"/>
  <c r="M12" i="1"/>
  <c r="M11" i="1"/>
  <c r="G16" i="1"/>
  <c r="G14" i="1"/>
  <c r="G13" i="1"/>
  <c r="G12" i="1"/>
  <c r="G11" i="1"/>
  <c r="M10" i="1" l="1"/>
  <c r="N10" i="1"/>
  <c r="P10" i="1"/>
  <c r="G10" i="1"/>
  <c r="G9" i="1"/>
  <c r="G17" i="1" l="1"/>
  <c r="P9" i="1"/>
  <c r="N9" i="1"/>
  <c r="G18" i="1" l="1"/>
  <c r="Q18" i="1" s="1"/>
  <c r="Q9" i="1"/>
  <c r="M9" i="1"/>
  <c r="Q17" i="1"/>
  <c r="Q19" i="1" s="1"/>
  <c r="G19" i="1" l="1"/>
  <c r="F3" i="1"/>
</calcChain>
</file>

<file path=xl/sharedStrings.xml><?xml version="1.0" encoding="utf-8"?>
<sst xmlns="http://schemas.openxmlformats.org/spreadsheetml/2006/main" count="69" uniqueCount="40">
  <si>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</si>
  <si>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</si>
  <si>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</si>
  <si>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</si>
  <si>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</si>
  <si>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</si>
  <si>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</si>
  <si>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</si>
  <si>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</si>
  <si>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</si>
  <si>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</si>
  <si>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</si>
  <si>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</si>
  <si>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</si>
  <si>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</si>
  <si>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</si>
  <si>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</si>
  <si>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</si>
  <si>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</si>
  <si>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</si>
  <si>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</si>
  <si>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</si>
  <si>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</si>
  <si>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2</t>
  </si>
  <si>
    <t>3</t>
  </si>
  <si>
    <t>4</t>
  </si>
  <si>
    <t>5</t>
  </si>
  <si>
    <t>6</t>
  </si>
  <si>
    <t>7</t>
  </si>
  <si>
    <t>Гарантийная техническая поддержка</t>
  </si>
  <si>
    <t>чел*час</t>
  </si>
  <si>
    <t>• Обследование бизнес-процесса и анализ состояния автоматизации процессов 
• Подготовка отчета об обследовании</t>
  </si>
  <si>
    <t>• Разработка частного технического задания на создание программно-аппаратного комплекса планирования и контроля обходов точек учета
• Разработка план-графика реализации проекта</t>
  </si>
  <si>
    <t>• Реализация Системы на основании согласованного частного технического задания;
• разработка и создание отчетов;
• подготовка инфраструктуры для обучения и плана обучения конечных пользователей.</t>
  </si>
  <si>
    <t>• Подготовка программы методики испытаний 
• Проведение приемосдаточных испытаний</t>
  </si>
  <si>
    <t>• Подготовка документации для конечного пользователя и обучающего материала;
• подготовка пользователей Компании к работе в Системе;
• работы по переходу к опытной эксплуатации Системы.</t>
  </si>
  <si>
    <t xml:space="preserve">• Сопровождение в период опытной эксплуатации
• Переход к промышленной эксплуатации
</t>
  </si>
  <si>
    <t>8</t>
  </si>
  <si>
    <t>шт.</t>
  </si>
  <si>
    <t>передача неисключительных прав на Систему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</si>
</sst>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49" fontId="16" fillId="2" borderId="8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49" fontId="17" fillId="0" borderId="7" xfId="0" applyNumberFormat="1" applyFont="1" applyBorder="1" applyAlignment="1">
      <alignment horizontal="center"/>
    </xf>
    <xf numFmtId="49" fontId="17" fillId="2" borderId="14" xfId="0" applyNumberFormat="1" applyFont="1" applyFill="1" applyBorder="1" applyAlignment="1" applyProtection="1">
      <alignment horizontal="left" vertical="top" wrapText="1"/>
      <protection locked="0"/>
    </xf>
    <xf numFmtId="4" fontId="17" fillId="2" borderId="8" xfId="0" applyNumberFormat="1" applyFont="1" applyFill="1" applyBorder="1" applyAlignment="1" applyProtection="1">
      <alignment horizontal="center" vertical="top" wrapText="1"/>
      <protection locked="0"/>
    </xf>
    <xf numFmtId="3" fontId="17" fillId="2" borderId="8" xfId="0" applyNumberFormat="1" applyFont="1" applyFill="1" applyBorder="1" applyAlignment="1" applyProtection="1">
      <alignment horizontal="center" vertical="top" wrapText="1"/>
      <protection locked="0"/>
    </xf>
    <xf numFmtId="4" fontId="17" fillId="5" borderId="9" xfId="0" applyNumberFormat="1" applyFont="1" applyFill="1" applyBorder="1" applyAlignment="1" applyProtection="1">
      <alignment horizontal="center" vertical="top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abSelected="1" topLeftCell="A7" zoomScale="115" zoomScaleNormal="115" workbookViewId="0">
      <selection activeCell="L21" sqref="L21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2" t="s">
        <v>10</v>
      </c>
      <c r="C3" s="33"/>
      <c r="D3" s="33"/>
      <c r="E3" s="34"/>
      <c r="F3" s="28">
        <f>G17</f>
        <v>1000000</v>
      </c>
      <c r="G3" s="21" t="s">
        <v>2</v>
      </c>
      <c r="H3" s="1"/>
      <c r="I3" s="32" t="s">
        <v>22</v>
      </c>
      <c r="J3" s="33"/>
      <c r="K3" s="33"/>
      <c r="L3" s="33"/>
      <c r="M3" s="33"/>
      <c r="N3" s="33"/>
      <c r="O3" s="33"/>
      <c r="P3" s="33"/>
      <c r="Q3" s="48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3"/>
      <c r="C4" s="53"/>
      <c r="D4" s="53"/>
      <c r="E4" s="53"/>
      <c r="F4" s="53"/>
      <c r="G4" s="53"/>
      <c r="H4" s="1"/>
      <c r="I4" s="47" t="s">
        <v>18</v>
      </c>
      <c r="J4" s="47"/>
      <c r="K4" s="47"/>
      <c r="L4" s="4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1" t="s">
        <v>11</v>
      </c>
      <c r="C7" s="34"/>
      <c r="D7" s="42"/>
      <c r="E7" s="42"/>
      <c r="F7" s="43"/>
      <c r="G7" s="44"/>
      <c r="H7" s="5"/>
      <c r="I7" s="32" t="s">
        <v>21</v>
      </c>
      <c r="J7" s="33"/>
      <c r="K7" s="33"/>
      <c r="L7" s="33"/>
      <c r="M7" s="33"/>
      <c r="N7" s="33"/>
      <c r="O7" s="33"/>
      <c r="P7" s="33"/>
      <c r="Q7" s="48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6.5" x14ac:dyDescent="0.25">
      <c r="A9" s="6"/>
      <c r="B9" s="29">
        <v>1</v>
      </c>
      <c r="C9" s="11" t="s">
        <v>31</v>
      </c>
      <c r="D9" s="12" t="s">
        <v>30</v>
      </c>
      <c r="E9" s="13">
        <v>2000</v>
      </c>
      <c r="F9" s="13">
        <v>49</v>
      </c>
      <c r="G9" s="20">
        <f>E9*F9</f>
        <v>98000</v>
      </c>
      <c r="H9" s="1"/>
      <c r="I9" s="29">
        <v>1</v>
      </c>
      <c r="J9" s="11" t="s">
        <v>31</v>
      </c>
      <c r="K9" s="14"/>
      <c r="L9" s="14"/>
      <c r="M9" s="18" t="str">
        <f>D9</f>
        <v>чел*час</v>
      </c>
      <c r="N9" s="22">
        <f t="shared" ref="N9:N16" si="0">E9</f>
        <v>2000</v>
      </c>
      <c r="O9" s="12"/>
      <c r="P9" s="18">
        <f>F9</f>
        <v>49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07.25" customHeight="1" x14ac:dyDescent="0.25">
      <c r="A10" s="6"/>
      <c r="B10" s="29" t="s">
        <v>23</v>
      </c>
      <c r="C10" s="11" t="s">
        <v>32</v>
      </c>
      <c r="D10" s="12" t="s">
        <v>30</v>
      </c>
      <c r="E10" s="13">
        <v>2200</v>
      </c>
      <c r="F10" s="13">
        <v>50</v>
      </c>
      <c r="G10" s="20">
        <f t="shared" ref="G10:G16" si="1">E10*F10</f>
        <v>110000</v>
      </c>
      <c r="H10" s="1"/>
      <c r="I10" s="29" t="s">
        <v>23</v>
      </c>
      <c r="J10" s="11" t="s">
        <v>32</v>
      </c>
      <c r="K10" s="14"/>
      <c r="L10" s="14"/>
      <c r="M10" s="18" t="str">
        <f t="shared" ref="M10:M16" si="2">D10</f>
        <v>чел*час</v>
      </c>
      <c r="N10" s="22">
        <f t="shared" si="0"/>
        <v>2200</v>
      </c>
      <c r="O10" s="12"/>
      <c r="P10" s="18">
        <f t="shared" ref="P10" si="3">F10</f>
        <v>50</v>
      </c>
      <c r="Q10" s="1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7.5" x14ac:dyDescent="0.25">
      <c r="A11" s="6"/>
      <c r="B11" s="29" t="s">
        <v>24</v>
      </c>
      <c r="C11" s="11" t="s">
        <v>33</v>
      </c>
      <c r="D11" s="12" t="s">
        <v>30</v>
      </c>
      <c r="E11" s="13">
        <v>2200</v>
      </c>
      <c r="F11" s="13">
        <v>160</v>
      </c>
      <c r="G11" s="20">
        <f t="shared" si="1"/>
        <v>352000</v>
      </c>
      <c r="H11" s="1"/>
      <c r="I11" s="29" t="s">
        <v>24</v>
      </c>
      <c r="J11" s="11" t="s">
        <v>33</v>
      </c>
      <c r="K11" s="14"/>
      <c r="L11" s="14"/>
      <c r="M11" s="18" t="str">
        <f t="shared" si="2"/>
        <v>чел*час</v>
      </c>
      <c r="N11" s="22">
        <f t="shared" si="0"/>
        <v>2200</v>
      </c>
      <c r="O11" s="12"/>
      <c r="P11" s="18"/>
      <c r="Q11" s="19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3.75" x14ac:dyDescent="0.25">
      <c r="A12" s="6"/>
      <c r="B12" s="29" t="s">
        <v>25</v>
      </c>
      <c r="C12" s="11" t="s">
        <v>34</v>
      </c>
      <c r="D12" s="12" t="s">
        <v>30</v>
      </c>
      <c r="E12" s="13">
        <v>2200</v>
      </c>
      <c r="F12" s="13">
        <v>50</v>
      </c>
      <c r="G12" s="20">
        <f t="shared" si="1"/>
        <v>110000</v>
      </c>
      <c r="H12" s="1"/>
      <c r="I12" s="29" t="s">
        <v>25</v>
      </c>
      <c r="J12" s="11" t="s">
        <v>34</v>
      </c>
      <c r="K12" s="14"/>
      <c r="L12" s="14"/>
      <c r="M12" s="18" t="str">
        <f t="shared" si="2"/>
        <v>чел*час</v>
      </c>
      <c r="N12" s="22">
        <f t="shared" si="0"/>
        <v>2200</v>
      </c>
      <c r="O12" s="12"/>
      <c r="P12" s="18"/>
      <c r="Q12" s="19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14.75" x14ac:dyDescent="0.25">
      <c r="A13" s="6"/>
      <c r="B13" s="29" t="s">
        <v>26</v>
      </c>
      <c r="C13" s="11" t="s">
        <v>35</v>
      </c>
      <c r="D13" s="12" t="s">
        <v>30</v>
      </c>
      <c r="E13" s="13">
        <v>2200</v>
      </c>
      <c r="F13" s="13">
        <v>50</v>
      </c>
      <c r="G13" s="20">
        <f t="shared" si="1"/>
        <v>110000</v>
      </c>
      <c r="H13" s="1"/>
      <c r="I13" s="29" t="s">
        <v>26</v>
      </c>
      <c r="J13" s="11" t="s">
        <v>35</v>
      </c>
      <c r="K13" s="14"/>
      <c r="L13" s="14"/>
      <c r="M13" s="18" t="str">
        <f t="shared" si="2"/>
        <v>чел*час</v>
      </c>
      <c r="N13" s="22">
        <f t="shared" si="0"/>
        <v>2200</v>
      </c>
      <c r="O13" s="12"/>
      <c r="P13" s="18"/>
      <c r="Q13" s="19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63.75" x14ac:dyDescent="0.25">
      <c r="A14" s="6"/>
      <c r="B14" s="29" t="s">
        <v>27</v>
      </c>
      <c r="C14" s="11" t="s">
        <v>36</v>
      </c>
      <c r="D14" s="12" t="s">
        <v>30</v>
      </c>
      <c r="E14" s="13">
        <v>2200</v>
      </c>
      <c r="F14" s="13">
        <v>35</v>
      </c>
      <c r="G14" s="20">
        <f t="shared" si="1"/>
        <v>77000</v>
      </c>
      <c r="H14" s="1"/>
      <c r="I14" s="29" t="s">
        <v>27</v>
      </c>
      <c r="J14" s="11" t="s">
        <v>36</v>
      </c>
      <c r="K14" s="14"/>
      <c r="L14" s="14"/>
      <c r="M14" s="18" t="str">
        <f t="shared" si="2"/>
        <v>чел*час</v>
      </c>
      <c r="N14" s="22">
        <f t="shared" si="0"/>
        <v>2200</v>
      </c>
      <c r="O14" s="12"/>
      <c r="P14" s="18"/>
      <c r="Q14" s="19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8.25" x14ac:dyDescent="0.25">
      <c r="A15" s="6"/>
      <c r="B15" s="54" t="s">
        <v>28</v>
      </c>
      <c r="C15" s="55" t="s">
        <v>39</v>
      </c>
      <c r="D15" s="56" t="s">
        <v>38</v>
      </c>
      <c r="E15" s="57">
        <v>33000</v>
      </c>
      <c r="F15" s="57">
        <v>1</v>
      </c>
      <c r="G15" s="58">
        <v>33000</v>
      </c>
      <c r="H15" s="1"/>
      <c r="I15" s="54" t="s">
        <v>28</v>
      </c>
      <c r="J15" s="55" t="s">
        <v>39</v>
      </c>
      <c r="K15" s="30"/>
      <c r="L15" s="30"/>
      <c r="M15" s="18" t="s">
        <v>38</v>
      </c>
      <c r="N15" s="22">
        <f t="shared" si="0"/>
        <v>33000</v>
      </c>
      <c r="O15" s="12"/>
      <c r="P15" s="18"/>
      <c r="Q15" s="19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6.25" thickBot="1" x14ac:dyDescent="0.3">
      <c r="A16" s="6"/>
      <c r="B16" s="29" t="s">
        <v>37</v>
      </c>
      <c r="C16" s="11" t="s">
        <v>29</v>
      </c>
      <c r="D16" s="12" t="s">
        <v>30</v>
      </c>
      <c r="E16" s="13">
        <v>2200</v>
      </c>
      <c r="F16" s="13">
        <v>50</v>
      </c>
      <c r="G16" s="20">
        <f t="shared" si="1"/>
        <v>110000</v>
      </c>
      <c r="H16" s="1"/>
      <c r="I16" s="29" t="s">
        <v>37</v>
      </c>
      <c r="J16" s="11" t="s">
        <v>29</v>
      </c>
      <c r="K16" s="14"/>
      <c r="L16" s="14"/>
      <c r="M16" s="18" t="str">
        <f t="shared" si="2"/>
        <v>чел*час</v>
      </c>
      <c r="N16" s="22">
        <f t="shared" si="0"/>
        <v>2200</v>
      </c>
      <c r="O16" s="12"/>
      <c r="P16" s="18"/>
      <c r="Q16" s="19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 customHeight="1" thickBot="1" x14ac:dyDescent="0.3">
      <c r="A17" s="6"/>
      <c r="B17" s="35" t="s">
        <v>5</v>
      </c>
      <c r="C17" s="36"/>
      <c r="D17" s="36"/>
      <c r="E17" s="36"/>
      <c r="F17" s="37"/>
      <c r="G17" s="15">
        <f>SUM(G9:G16)</f>
        <v>1000000</v>
      </c>
      <c r="H17" s="1"/>
      <c r="I17" s="35" t="s">
        <v>5</v>
      </c>
      <c r="J17" s="36"/>
      <c r="K17" s="36"/>
      <c r="L17" s="36"/>
      <c r="M17" s="36"/>
      <c r="N17" s="36"/>
      <c r="O17" s="36"/>
      <c r="P17" s="37"/>
      <c r="Q17" s="15">
        <f>SUM(Q10:Q16)</f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x14ac:dyDescent="0.25">
      <c r="A18" s="6"/>
      <c r="B18" s="45" t="s">
        <v>14</v>
      </c>
      <c r="C18" s="46"/>
      <c r="D18" s="46"/>
      <c r="E18" s="46"/>
      <c r="F18" s="23">
        <v>0.2</v>
      </c>
      <c r="G18" s="16">
        <f>G17*0.2</f>
        <v>200000</v>
      </c>
      <c r="H18" s="1"/>
      <c r="I18" s="45" t="s">
        <v>14</v>
      </c>
      <c r="J18" s="46"/>
      <c r="K18" s="46"/>
      <c r="L18" s="46"/>
      <c r="M18" s="46"/>
      <c r="N18" s="46"/>
      <c r="O18" s="46"/>
      <c r="P18" s="23">
        <v>0.2</v>
      </c>
      <c r="Q18" s="16">
        <f>G18</f>
        <v>200000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thickBot="1" x14ac:dyDescent="0.3">
      <c r="A19" s="6"/>
      <c r="B19" s="38" t="s">
        <v>6</v>
      </c>
      <c r="C19" s="39"/>
      <c r="D19" s="39"/>
      <c r="E19" s="39"/>
      <c r="F19" s="40"/>
      <c r="G19" s="17">
        <f>G17+G18</f>
        <v>1200000</v>
      </c>
      <c r="H19" s="1"/>
      <c r="I19" s="38" t="s">
        <v>6</v>
      </c>
      <c r="J19" s="39"/>
      <c r="K19" s="39"/>
      <c r="L19" s="39"/>
      <c r="M19" s="39"/>
      <c r="N19" s="39"/>
      <c r="O19" s="39"/>
      <c r="P19" s="40"/>
      <c r="Q19" s="17">
        <f>Q17</f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3.75" customHeight="1" x14ac:dyDescent="0.25">
      <c r="B20" s="59"/>
      <c r="C20" s="59"/>
      <c r="D20" s="59"/>
      <c r="E20" s="59"/>
      <c r="F20" s="59"/>
      <c r="G20" s="59"/>
      <c r="H20" s="1"/>
      <c r="I20" s="1"/>
      <c r="J20" s="1"/>
      <c r="K20" s="1"/>
      <c r="L20" s="1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1.5" customHeight="1" x14ac:dyDescent="0.25">
      <c r="B21" s="60"/>
      <c r="C21" s="60"/>
      <c r="D21" s="60"/>
      <c r="E21" s="60"/>
      <c r="F21" s="60"/>
      <c r="G21" s="60"/>
      <c r="H21" s="3"/>
      <c r="I21" s="3"/>
      <c r="J21" s="51" t="s">
        <v>15</v>
      </c>
      <c r="K21" s="52"/>
      <c r="L21" s="2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1"/>
    </row>
    <row r="22" spans="1:27" ht="19.5" x14ac:dyDescent="0.25">
      <c r="J22" s="50"/>
      <c r="K22" s="50"/>
      <c r="L22" s="24"/>
      <c r="AA22" s="1"/>
    </row>
    <row r="23" spans="1:27" ht="16.5" x14ac:dyDescent="0.25">
      <c r="J23" s="49"/>
      <c r="K23" s="49"/>
      <c r="L23" s="25"/>
    </row>
    <row r="24" spans="1:27" ht="19.5" x14ac:dyDescent="0.25">
      <c r="J24" s="50"/>
      <c r="K24" s="50"/>
      <c r="L24" s="24"/>
    </row>
  </sheetData>
  <sheetProtection formatCells="0" formatColumns="0" formatRows="0" insertRows="0" deleteRows="0"/>
  <mergeCells count="19">
    <mergeCell ref="J23:K23"/>
    <mergeCell ref="J24:K24"/>
    <mergeCell ref="J22:K22"/>
    <mergeCell ref="B21:G21"/>
    <mergeCell ref="I7:Q7"/>
    <mergeCell ref="I17:P17"/>
    <mergeCell ref="B20:G20"/>
    <mergeCell ref="J21:K21"/>
    <mergeCell ref="B1:Q1"/>
    <mergeCell ref="B3:E3"/>
    <mergeCell ref="B17:F17"/>
    <mergeCell ref="B19:F19"/>
    <mergeCell ref="B4:G4"/>
    <mergeCell ref="B7:G7"/>
    <mergeCell ref="I19:P19"/>
    <mergeCell ref="B18:E18"/>
    <mergeCell ref="I18:O18"/>
    <mergeCell ref="I4:L4"/>
    <mergeCell ref="I3:Q3"/>
  </mergeCells>
  <pageMargins left="0.25" right="0.25" top="0.75" bottom="0.75" header="0.3" footer="0.3"/>
  <pageSetup paperSize="9" scale="5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2019-03-06T10:54:59Z</cp:lastPrinted>
  <dcterms:created xsi:type="dcterms:W3CDTF">2018-05-22T01:14:50Z</dcterms:created>
  <dcterms:modified xsi:type="dcterms:W3CDTF">2020-03-23T12:26:26Z</dcterms:modified>
</cp:coreProperties>
</file>