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0\ЗП для МСП СОПРОВОЖДЕНИЕ САЙТА Лот 4 ОСН ПРОД 2020\"/>
    </mc:Choice>
  </mc:AlternateContent>
  <bookViews>
    <workbookView xWindow="0" yWindow="0" windowWidth="28800" windowHeight="11700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КП'!$A$1:$Q$24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P18" i="1"/>
  <c r="P17" i="1"/>
  <c r="M19" i="1"/>
  <c r="M18" i="1"/>
  <c r="M17" i="1"/>
  <c r="N19" i="1"/>
  <c r="N17" i="1"/>
  <c r="G19" i="1"/>
  <c r="P19" i="1" l="1"/>
  <c r="F9" i="1"/>
  <c r="P9" i="1" s="1"/>
  <c r="Q18" i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N18" i="1"/>
  <c r="N16" i="1"/>
  <c r="N15" i="1"/>
  <c r="N14" i="1"/>
  <c r="N13" i="1"/>
  <c r="N12" i="1"/>
  <c r="N11" i="1"/>
  <c r="N10" i="1"/>
  <c r="N9" i="1"/>
  <c r="M16" i="1"/>
  <c r="M15" i="1"/>
  <c r="M14" i="1"/>
  <c r="M13" i="1"/>
  <c r="M12" i="1"/>
  <c r="M11" i="1"/>
  <c r="G18" i="1"/>
  <c r="G16" i="1"/>
  <c r="G14" i="1"/>
  <c r="G13" i="1"/>
  <c r="G12" i="1"/>
  <c r="G11" i="1"/>
  <c r="P10" i="1" l="1"/>
  <c r="Q10" i="1" s="1"/>
  <c r="M10" i="1"/>
  <c r="G15" i="1"/>
  <c r="G10" i="1"/>
  <c r="Q9" i="1" l="1"/>
  <c r="M9" i="1"/>
  <c r="Q20" i="1"/>
  <c r="G9" i="1" l="1"/>
  <c r="G20" i="1" s="1"/>
  <c r="F3" i="1" l="1"/>
  <c r="G21" i="1" l="1"/>
  <c r="G22" i="1" s="1"/>
  <c r="Q21" i="1"/>
  <c r="Q22" i="1" s="1"/>
</calcChain>
</file>

<file path=xl/sharedStrings.xml><?xml version="1.0" encoding="utf-8"?>
<sst xmlns="http://schemas.openxmlformats.org/spreadsheetml/2006/main" count="83" uniqueCount="45">
  <si>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</si>
  <si>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</si>
  <si>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</si>
  <si>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</si>
  <si>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</si>
  <si>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</si>
  <si>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</si>
  <si>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</si>
  <si>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</si>
  <si>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</si>
  <si>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</si>
  <si>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</si>
  <si>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</si>
  <si>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</si>
  <si>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</si>
  <si>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</si>
  <si>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</si>
  <si>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</si>
  <si>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</si>
  <si>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</si>
  <si>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</si>
  <si>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</si>
  <si>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</si>
  <si>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чел*час</t>
  </si>
  <si>
    <t>1.1.</t>
  </si>
  <si>
    <t>Сопровождение Системы</t>
  </si>
  <si>
    <t xml:space="preserve">Проведение регламентных работ по обслуживанию Системы. </t>
  </si>
  <si>
    <t>Обновление Системы в связи с выходом новых версий.</t>
  </si>
  <si>
    <t>Мониторинг работоспособности и необходимого уровня производительности Системы.</t>
  </si>
  <si>
    <t>Системное администрирование.</t>
  </si>
  <si>
    <t>Продвижение Сайта (поисковая оптимизация, составление семантического ядра - список слов и их сочетаний, по которым посетители выйдут на сайт через поисковую систему).</t>
  </si>
  <si>
    <t>Обеспечение интеграции «Личного кабинета корпоративного клиента» с биллинговой системой.</t>
  </si>
  <si>
    <t>Обеспечение интеграции «Личного кабинета частного клиента» с биллинговой системой.</t>
  </si>
  <si>
    <t>Обеспечение интеграции «Личного кабинета частного клиента» с CRM–системой Единого контактного центра.</t>
  </si>
  <si>
    <t>1.2</t>
  </si>
  <si>
    <t>1.3</t>
  </si>
  <si>
    <t>1.4</t>
  </si>
  <si>
    <t>1.5</t>
  </si>
  <si>
    <t>1.6</t>
  </si>
  <si>
    <t>1.7</t>
  </si>
  <si>
    <t>1.8</t>
  </si>
  <si>
    <t>1.9</t>
  </si>
  <si>
    <t>2</t>
  </si>
  <si>
    <t>Обеспечение доступа к Системе через Мобильные приложения</t>
  </si>
  <si>
    <t>Внесение изменений в функционал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</si>
</sst>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" fontId="6" fillId="4" borderId="4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 applyProtection="1">
      <alignment horizontal="left" vertical="top" wrapText="1"/>
      <protection locked="0"/>
    </xf>
    <xf numFmtId="49" fontId="4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2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7" fillId="2" borderId="26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topLeftCell="A16" zoomScaleNormal="100" workbookViewId="0">
      <selection activeCell="J24" sqref="J24:K24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3.5703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31" t="s">
        <v>17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32" t="s">
        <v>10</v>
      </c>
      <c r="C3" s="33"/>
      <c r="D3" s="33"/>
      <c r="E3" s="34"/>
      <c r="F3" s="28">
        <f>G20</f>
        <v>778890.69689999998</v>
      </c>
      <c r="G3" s="21" t="s">
        <v>2</v>
      </c>
      <c r="H3" s="1"/>
      <c r="I3" s="32" t="s">
        <v>22</v>
      </c>
      <c r="J3" s="33"/>
      <c r="K3" s="33"/>
      <c r="L3" s="33"/>
      <c r="M3" s="33"/>
      <c r="N3" s="33"/>
      <c r="O3" s="33"/>
      <c r="P3" s="33"/>
      <c r="Q3" s="49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41"/>
      <c r="C4" s="41"/>
      <c r="D4" s="41"/>
      <c r="E4" s="41"/>
      <c r="F4" s="41"/>
      <c r="G4" s="41"/>
      <c r="H4" s="1"/>
      <c r="I4" s="48" t="s">
        <v>18</v>
      </c>
      <c r="J4" s="48"/>
      <c r="K4" s="48"/>
      <c r="L4" s="4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27" t="s">
        <v>19</v>
      </c>
      <c r="J5" s="27"/>
      <c r="K5" s="27"/>
      <c r="L5" s="2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42" t="s">
        <v>11</v>
      </c>
      <c r="C7" s="34"/>
      <c r="D7" s="43"/>
      <c r="E7" s="43"/>
      <c r="F7" s="44"/>
      <c r="G7" s="45"/>
      <c r="H7" s="5"/>
      <c r="I7" s="32" t="s">
        <v>21</v>
      </c>
      <c r="J7" s="33"/>
      <c r="K7" s="33"/>
      <c r="L7" s="33"/>
      <c r="M7" s="33"/>
      <c r="N7" s="33"/>
      <c r="O7" s="33"/>
      <c r="P7" s="33"/>
      <c r="Q7" s="49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5.5" x14ac:dyDescent="0.25">
      <c r="A9" s="6"/>
      <c r="B9" s="30">
        <v>1</v>
      </c>
      <c r="C9" s="11" t="s">
        <v>25</v>
      </c>
      <c r="D9" s="12" t="s">
        <v>23</v>
      </c>
      <c r="E9" s="12">
        <v>2225.4</v>
      </c>
      <c r="F9" s="13">
        <f>SUM(F10:F18)</f>
        <v>120</v>
      </c>
      <c r="G9" s="20">
        <f>E9*F9</f>
        <v>267048</v>
      </c>
      <c r="H9" s="1"/>
      <c r="I9" s="30">
        <v>1</v>
      </c>
      <c r="J9" s="11" t="s">
        <v>25</v>
      </c>
      <c r="K9" s="14"/>
      <c r="L9" s="14"/>
      <c r="M9" s="18" t="str">
        <f>D9</f>
        <v>чел*час</v>
      </c>
      <c r="N9" s="22">
        <f t="shared" ref="N9:N19" si="0">E9</f>
        <v>2225.4</v>
      </c>
      <c r="O9" s="12"/>
      <c r="P9" s="18">
        <f>F9</f>
        <v>120</v>
      </c>
      <c r="Q9" s="19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8.25" x14ac:dyDescent="0.25">
      <c r="A10" s="6"/>
      <c r="B10" s="30" t="s">
        <v>24</v>
      </c>
      <c r="C10" s="11" t="s">
        <v>26</v>
      </c>
      <c r="D10" s="12" t="s">
        <v>23</v>
      </c>
      <c r="E10" s="12">
        <v>2225.4</v>
      </c>
      <c r="F10" s="13">
        <v>12</v>
      </c>
      <c r="G10" s="20">
        <f>E10*F10</f>
        <v>26704.800000000003</v>
      </c>
      <c r="H10" s="1"/>
      <c r="I10" s="30" t="s">
        <v>24</v>
      </c>
      <c r="J10" s="11" t="s">
        <v>26</v>
      </c>
      <c r="K10" s="14"/>
      <c r="L10" s="14"/>
      <c r="M10" s="18" t="str">
        <f t="shared" ref="M10:M19" si="1">D10</f>
        <v>чел*час</v>
      </c>
      <c r="N10" s="22">
        <f t="shared" si="0"/>
        <v>2225.4</v>
      </c>
      <c r="O10" s="12"/>
      <c r="P10" s="18">
        <f>F10</f>
        <v>12</v>
      </c>
      <c r="Q10" s="19">
        <f t="shared" ref="Q10:Q18" si="2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x14ac:dyDescent="0.25">
      <c r="A11" s="6"/>
      <c r="B11" s="30" t="s">
        <v>34</v>
      </c>
      <c r="C11" s="11" t="s">
        <v>27</v>
      </c>
      <c r="D11" s="12" t="s">
        <v>23</v>
      </c>
      <c r="E11" s="12">
        <v>2225.4</v>
      </c>
      <c r="F11" s="13">
        <v>12</v>
      </c>
      <c r="G11" s="20">
        <f t="shared" ref="G11:G14" si="3">E11*F11</f>
        <v>26704.800000000003</v>
      </c>
      <c r="H11" s="1"/>
      <c r="I11" s="30" t="s">
        <v>34</v>
      </c>
      <c r="J11" s="11" t="s">
        <v>27</v>
      </c>
      <c r="K11" s="14"/>
      <c r="L11" s="14"/>
      <c r="M11" s="18" t="str">
        <f t="shared" si="1"/>
        <v>чел*час</v>
      </c>
      <c r="N11" s="22">
        <f t="shared" si="0"/>
        <v>2225.4</v>
      </c>
      <c r="O11" s="12"/>
      <c r="P11" s="18">
        <f t="shared" ref="P11:P19" si="4">F11</f>
        <v>12</v>
      </c>
      <c r="Q11" s="19">
        <f t="shared" si="2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63.75" x14ac:dyDescent="0.25">
      <c r="A12" s="6"/>
      <c r="B12" s="30" t="s">
        <v>35</v>
      </c>
      <c r="C12" s="11" t="s">
        <v>28</v>
      </c>
      <c r="D12" s="12" t="s">
        <v>23</v>
      </c>
      <c r="E12" s="12">
        <v>2225.4</v>
      </c>
      <c r="F12" s="13">
        <v>12</v>
      </c>
      <c r="G12" s="20">
        <f t="shared" si="3"/>
        <v>26704.800000000003</v>
      </c>
      <c r="H12" s="1"/>
      <c r="I12" s="30" t="s">
        <v>35</v>
      </c>
      <c r="J12" s="11" t="s">
        <v>28</v>
      </c>
      <c r="K12" s="14"/>
      <c r="L12" s="14"/>
      <c r="M12" s="18" t="str">
        <f t="shared" si="1"/>
        <v>чел*час</v>
      </c>
      <c r="N12" s="22">
        <f t="shared" si="0"/>
        <v>2225.4</v>
      </c>
      <c r="O12" s="12"/>
      <c r="P12" s="18">
        <f t="shared" si="4"/>
        <v>12</v>
      </c>
      <c r="Q12" s="19">
        <f t="shared" si="2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5.5" x14ac:dyDescent="0.25">
      <c r="A13" s="6"/>
      <c r="B13" s="30" t="s">
        <v>36</v>
      </c>
      <c r="C13" s="11" t="s">
        <v>29</v>
      </c>
      <c r="D13" s="12" t="s">
        <v>23</v>
      </c>
      <c r="E13" s="12">
        <v>2225.4</v>
      </c>
      <c r="F13" s="13">
        <v>12</v>
      </c>
      <c r="G13" s="20">
        <f t="shared" si="3"/>
        <v>26704.800000000003</v>
      </c>
      <c r="H13" s="1"/>
      <c r="I13" s="30" t="s">
        <v>36</v>
      </c>
      <c r="J13" s="11" t="s">
        <v>29</v>
      </c>
      <c r="K13" s="14"/>
      <c r="L13" s="14"/>
      <c r="M13" s="18" t="str">
        <f t="shared" si="1"/>
        <v>чел*час</v>
      </c>
      <c r="N13" s="22">
        <f t="shared" si="0"/>
        <v>2225.4</v>
      </c>
      <c r="O13" s="12"/>
      <c r="P13" s="18">
        <f t="shared" si="4"/>
        <v>12</v>
      </c>
      <c r="Q13" s="19">
        <f t="shared" si="2"/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92.25" customHeight="1" x14ac:dyDescent="0.25">
      <c r="A14" s="6"/>
      <c r="B14" s="30" t="s">
        <v>37</v>
      </c>
      <c r="C14" s="11" t="s">
        <v>30</v>
      </c>
      <c r="D14" s="12" t="s">
        <v>23</v>
      </c>
      <c r="E14" s="12">
        <v>2225.4</v>
      </c>
      <c r="F14" s="13">
        <v>12</v>
      </c>
      <c r="G14" s="20">
        <f t="shared" si="3"/>
        <v>26704.800000000003</v>
      </c>
      <c r="H14" s="1"/>
      <c r="I14" s="30" t="s">
        <v>37</v>
      </c>
      <c r="J14" s="11" t="s">
        <v>30</v>
      </c>
      <c r="K14" s="14"/>
      <c r="L14" s="14"/>
      <c r="M14" s="18" t="str">
        <f t="shared" si="1"/>
        <v>чел*час</v>
      </c>
      <c r="N14" s="22">
        <f t="shared" si="0"/>
        <v>2225.4</v>
      </c>
      <c r="O14" s="12"/>
      <c r="P14" s="18">
        <f t="shared" si="4"/>
        <v>12</v>
      </c>
      <c r="Q14" s="19">
        <f t="shared" si="2"/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51" x14ac:dyDescent="0.25">
      <c r="A15" s="6"/>
      <c r="B15" s="30" t="s">
        <v>38</v>
      </c>
      <c r="C15" s="11" t="s">
        <v>31</v>
      </c>
      <c r="D15" s="12" t="s">
        <v>23</v>
      </c>
      <c r="E15" s="12">
        <v>2225.4</v>
      </c>
      <c r="F15" s="13">
        <v>20</v>
      </c>
      <c r="G15" s="20">
        <f t="shared" ref="G15:G19" si="5">E15*F15</f>
        <v>44508</v>
      </c>
      <c r="H15" s="1"/>
      <c r="I15" s="30" t="s">
        <v>38</v>
      </c>
      <c r="J15" s="11" t="s">
        <v>31</v>
      </c>
      <c r="K15" s="14"/>
      <c r="L15" s="14"/>
      <c r="M15" s="18" t="str">
        <f t="shared" si="1"/>
        <v>чел*час</v>
      </c>
      <c r="N15" s="22">
        <f t="shared" si="0"/>
        <v>2225.4</v>
      </c>
      <c r="O15" s="12"/>
      <c r="P15" s="18">
        <f t="shared" si="4"/>
        <v>20</v>
      </c>
      <c r="Q15" s="19">
        <f t="shared" si="2"/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51" x14ac:dyDescent="0.25">
      <c r="A16" s="6"/>
      <c r="B16" s="30" t="s">
        <v>39</v>
      </c>
      <c r="C16" s="11" t="s">
        <v>32</v>
      </c>
      <c r="D16" s="12" t="s">
        <v>23</v>
      </c>
      <c r="E16" s="12">
        <v>2225.4</v>
      </c>
      <c r="F16" s="13">
        <v>20</v>
      </c>
      <c r="G16" s="20">
        <f t="shared" si="5"/>
        <v>44508</v>
      </c>
      <c r="H16" s="1"/>
      <c r="I16" s="30" t="s">
        <v>39</v>
      </c>
      <c r="J16" s="11" t="s">
        <v>32</v>
      </c>
      <c r="K16" s="14"/>
      <c r="L16" s="14"/>
      <c r="M16" s="18" t="str">
        <f t="shared" si="1"/>
        <v>чел*час</v>
      </c>
      <c r="N16" s="22">
        <f t="shared" si="0"/>
        <v>2225.4</v>
      </c>
      <c r="O16" s="12"/>
      <c r="P16" s="18">
        <f t="shared" si="4"/>
        <v>20</v>
      </c>
      <c r="Q16" s="19">
        <f t="shared" si="2"/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8.25" x14ac:dyDescent="0.25">
      <c r="A17" s="6"/>
      <c r="B17" s="30" t="s">
        <v>40</v>
      </c>
      <c r="C17" s="11" t="s">
        <v>43</v>
      </c>
      <c r="D17" s="12" t="s">
        <v>23</v>
      </c>
      <c r="E17" s="12">
        <v>2225.4</v>
      </c>
      <c r="F17" s="13">
        <v>12</v>
      </c>
      <c r="G17" s="20">
        <f t="shared" si="5"/>
        <v>26704.800000000003</v>
      </c>
      <c r="H17" s="1"/>
      <c r="I17" s="30" t="s">
        <v>40</v>
      </c>
      <c r="J17" s="11" t="s">
        <v>43</v>
      </c>
      <c r="K17" s="14"/>
      <c r="L17" s="14"/>
      <c r="M17" s="18" t="str">
        <f t="shared" si="1"/>
        <v>чел*час</v>
      </c>
      <c r="N17" s="22">
        <f t="shared" si="0"/>
        <v>2225.4</v>
      </c>
      <c r="O17" s="12"/>
      <c r="P17" s="18">
        <f t="shared" si="4"/>
        <v>12</v>
      </c>
      <c r="Q17" s="19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55.5" customHeight="1" x14ac:dyDescent="0.25">
      <c r="A18" s="6"/>
      <c r="B18" s="30" t="s">
        <v>41</v>
      </c>
      <c r="C18" s="11" t="s">
        <v>33</v>
      </c>
      <c r="D18" s="12" t="s">
        <v>23</v>
      </c>
      <c r="E18" s="12">
        <v>2225.4</v>
      </c>
      <c r="F18" s="13">
        <v>8</v>
      </c>
      <c r="G18" s="20">
        <f t="shared" si="5"/>
        <v>17803.2</v>
      </c>
      <c r="H18" s="1"/>
      <c r="I18" s="30" t="s">
        <v>41</v>
      </c>
      <c r="J18" s="11" t="s">
        <v>33</v>
      </c>
      <c r="K18" s="14"/>
      <c r="L18" s="14"/>
      <c r="M18" s="18" t="str">
        <f t="shared" si="1"/>
        <v>чел*час</v>
      </c>
      <c r="N18" s="22">
        <f t="shared" si="0"/>
        <v>2225.4</v>
      </c>
      <c r="O18" s="12"/>
      <c r="P18" s="18">
        <f t="shared" si="4"/>
        <v>8</v>
      </c>
      <c r="Q18" s="19">
        <f t="shared" si="2"/>
        <v>0</v>
      </c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6.25" thickBot="1" x14ac:dyDescent="0.3">
      <c r="A19" s="6"/>
      <c r="B19" s="30" t="s">
        <v>42</v>
      </c>
      <c r="C19" s="29" t="s">
        <v>44</v>
      </c>
      <c r="D19" s="12" t="s">
        <v>23</v>
      </c>
      <c r="E19" s="12">
        <v>2225.4030299999999</v>
      </c>
      <c r="F19" s="13">
        <v>230</v>
      </c>
      <c r="G19" s="20">
        <f t="shared" si="5"/>
        <v>511842.69689999998</v>
      </c>
      <c r="H19" s="1"/>
      <c r="I19" s="30" t="s">
        <v>42</v>
      </c>
      <c r="J19" s="29" t="s">
        <v>44</v>
      </c>
      <c r="K19" s="14"/>
      <c r="L19" s="14"/>
      <c r="M19" s="18" t="str">
        <f t="shared" si="1"/>
        <v>чел*час</v>
      </c>
      <c r="N19" s="22">
        <f t="shared" si="0"/>
        <v>2225.4030299999999</v>
      </c>
      <c r="O19" s="12"/>
      <c r="P19" s="18">
        <f t="shared" si="4"/>
        <v>230</v>
      </c>
      <c r="Q19" s="19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1" customHeight="1" thickBot="1" x14ac:dyDescent="0.3">
      <c r="A20" s="6"/>
      <c r="B20" s="35" t="s">
        <v>5</v>
      </c>
      <c r="C20" s="36"/>
      <c r="D20" s="36"/>
      <c r="E20" s="36"/>
      <c r="F20" s="37"/>
      <c r="G20" s="15">
        <f>G19+G9</f>
        <v>778890.69689999998</v>
      </c>
      <c r="H20" s="1"/>
      <c r="I20" s="35" t="s">
        <v>5</v>
      </c>
      <c r="J20" s="36"/>
      <c r="K20" s="36"/>
      <c r="L20" s="36"/>
      <c r="M20" s="36"/>
      <c r="N20" s="36"/>
      <c r="O20" s="36"/>
      <c r="P20" s="37"/>
      <c r="Q20" s="15">
        <f>SUM(Q10:Q19)</f>
        <v>0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 customHeight="1" x14ac:dyDescent="0.25">
      <c r="A21" s="6"/>
      <c r="B21" s="46" t="s">
        <v>14</v>
      </c>
      <c r="C21" s="47"/>
      <c r="D21" s="47"/>
      <c r="E21" s="47"/>
      <c r="F21" s="23">
        <v>0.2</v>
      </c>
      <c r="G21" s="16">
        <f>G20*F21</f>
        <v>155778.13938000001</v>
      </c>
      <c r="H21" s="1"/>
      <c r="I21" s="46" t="s">
        <v>14</v>
      </c>
      <c r="J21" s="47"/>
      <c r="K21" s="47"/>
      <c r="L21" s="47"/>
      <c r="M21" s="47"/>
      <c r="N21" s="47"/>
      <c r="O21" s="47"/>
      <c r="P21" s="23">
        <v>0.2</v>
      </c>
      <c r="Q21" s="16">
        <f>Q20*P21</f>
        <v>0</v>
      </c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thickBot="1" x14ac:dyDescent="0.3">
      <c r="A22" s="6"/>
      <c r="B22" s="38" t="s">
        <v>6</v>
      </c>
      <c r="C22" s="39"/>
      <c r="D22" s="39"/>
      <c r="E22" s="39"/>
      <c r="F22" s="40"/>
      <c r="G22" s="17">
        <f>G20+G21</f>
        <v>934668.83627999993</v>
      </c>
      <c r="H22" s="1"/>
      <c r="I22" s="38" t="s">
        <v>6</v>
      </c>
      <c r="J22" s="39"/>
      <c r="K22" s="39"/>
      <c r="L22" s="39"/>
      <c r="M22" s="39"/>
      <c r="N22" s="39"/>
      <c r="O22" s="39"/>
      <c r="P22" s="40"/>
      <c r="Q22" s="17">
        <f>Q20+Q21</f>
        <v>0</v>
      </c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33.75" customHeight="1" x14ac:dyDescent="0.25">
      <c r="B23" s="54"/>
      <c r="C23" s="54"/>
      <c r="D23" s="54"/>
      <c r="E23" s="54"/>
      <c r="F23" s="54"/>
      <c r="G23" s="54"/>
      <c r="H23" s="1"/>
      <c r="I23" s="1"/>
      <c r="J23" s="1"/>
      <c r="K23" s="1"/>
      <c r="L23" s="1"/>
      <c r="M23" s="2"/>
      <c r="N23" s="2"/>
      <c r="O23" s="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1.5" customHeight="1" x14ac:dyDescent="0.25">
      <c r="B24" s="55"/>
      <c r="C24" s="55"/>
      <c r="D24" s="55"/>
      <c r="E24" s="55"/>
      <c r="F24" s="55"/>
      <c r="G24" s="55"/>
      <c r="H24" s="3"/>
      <c r="I24" s="3"/>
      <c r="J24" s="52" t="s">
        <v>15</v>
      </c>
      <c r="K24" s="53"/>
      <c r="L24" s="26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1"/>
    </row>
    <row r="25" spans="1:27" ht="19.5" x14ac:dyDescent="0.25">
      <c r="J25" s="51"/>
      <c r="K25" s="51"/>
      <c r="L25" s="24"/>
      <c r="AA25" s="1"/>
    </row>
    <row r="26" spans="1:27" ht="16.5" x14ac:dyDescent="0.25">
      <c r="J26" s="50"/>
      <c r="K26" s="50"/>
      <c r="L26" s="25"/>
    </row>
    <row r="27" spans="1:27" ht="19.5" x14ac:dyDescent="0.25">
      <c r="J27" s="51"/>
      <c r="K27" s="51"/>
      <c r="L27" s="24"/>
    </row>
  </sheetData>
  <sheetProtection formatCells="0" formatColumns="0" formatRows="0" insertRows="0" deleteRows="0"/>
  <mergeCells count="19">
    <mergeCell ref="J26:K26"/>
    <mergeCell ref="J27:K27"/>
    <mergeCell ref="J25:K25"/>
    <mergeCell ref="B24:G24"/>
    <mergeCell ref="I7:Q7"/>
    <mergeCell ref="I20:P20"/>
    <mergeCell ref="B23:G23"/>
    <mergeCell ref="J24:K24"/>
    <mergeCell ref="B1:Q1"/>
    <mergeCell ref="B3:E3"/>
    <mergeCell ref="B20:F20"/>
    <mergeCell ref="B22:F22"/>
    <mergeCell ref="B4:G4"/>
    <mergeCell ref="B7:G7"/>
    <mergeCell ref="I22:P22"/>
    <mergeCell ref="B21:E21"/>
    <mergeCell ref="I21:O21"/>
    <mergeCell ref="I4:L4"/>
    <mergeCell ref="I3:Q3"/>
  </mergeCells>
  <pageMargins left="0.25" right="0.25" top="0.75" bottom="0.75" header="0.3" footer="0.3"/>
  <pageSetup paperSize="9" scale="57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2019-03-06T10:54:59Z</cp:lastPrinted>
  <dcterms:created xsi:type="dcterms:W3CDTF">2018-05-22T01:14:50Z</dcterms:created>
  <dcterms:modified xsi:type="dcterms:W3CDTF">2020-07-31T06:28:04Z</dcterms:modified>
</cp:coreProperties>
</file>